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1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35" i="2"/>
  <c r="E35"/>
  <c r="F34"/>
  <c r="E34"/>
  <c r="F33"/>
  <c r="E33"/>
  <c r="F32"/>
  <c r="E32"/>
  <c r="F31"/>
  <c r="E31"/>
  <c r="D30"/>
  <c r="E30" s="1"/>
  <c r="F30" s="1"/>
  <c r="E29"/>
  <c r="F29" s="1"/>
  <c r="E28"/>
  <c r="F28" s="1"/>
  <c r="E27"/>
  <c r="F27" s="1"/>
  <c r="D27"/>
  <c r="F26"/>
  <c r="E26"/>
  <c r="F25"/>
  <c r="E25"/>
  <c r="D24"/>
  <c r="E24" s="1"/>
  <c r="F24" s="1"/>
  <c r="E23"/>
  <c r="F23" s="1"/>
  <c r="E22"/>
  <c r="F22" s="1"/>
  <c r="E21"/>
  <c r="F21" s="1"/>
  <c r="D21"/>
  <c r="F20"/>
  <c r="E20"/>
  <c r="F19"/>
  <c r="E19"/>
  <c r="E18"/>
  <c r="F18" s="1"/>
  <c r="D17"/>
  <c r="E17" s="1"/>
  <c r="F17" s="1"/>
  <c r="E16"/>
  <c r="F16" s="1"/>
  <c r="E13"/>
  <c r="F13" s="1"/>
  <c r="D15" l="1"/>
  <c r="E15" l="1"/>
  <c r="F15" s="1"/>
  <c r="D14"/>
  <c r="E14" s="1"/>
  <c r="F14" s="1"/>
</calcChain>
</file>

<file path=xl/sharedStrings.xml><?xml version="1.0" encoding="utf-8"?>
<sst xmlns="http://schemas.openxmlformats.org/spreadsheetml/2006/main" count="105" uniqueCount="33">
  <si>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</si>
  <si>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</si>
  <si>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</si>
  <si>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</si>
  <si>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</si>
  <si>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</si>
  <si>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</si>
  <si>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</si>
  <si>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</si>
  <si>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</si>
  <si>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</si>
  <si>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</si>
  <si>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</si>
  <si>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</si>
  <si>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</si>
  <si>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</si>
  <si>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</si>
  <si>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</si>
  <si>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</si>
  <si>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</si>
  <si>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</si>
  <si>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</si>
  <si>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</si>
  <si>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</si>
  <si>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</si>
  <si>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</si>
  <si>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</si>
  <si>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Основные показатели финансовой деятельности организации образования</t>
  </si>
  <si>
    <t>по состоянию на "31 " декабря 2018 г.</t>
  </si>
  <si>
    <t>ГУ "Макпальская основная школа отдела образования района Биржан сал"</t>
  </si>
  <si>
    <t>(наименование организации образования)</t>
  </si>
  <si>
    <t>Периодичность: ежеквартально</t>
  </si>
  <si>
    <t>2018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</si>
</sst>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2" xfId="1" applyFont="1" applyBorder="1"/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0" fontId="5" fillId="0" borderId="2" xfId="1" applyFont="1" applyBorder="1"/>
    <xf numFmtId="0" fontId="6" fillId="0" borderId="2" xfId="1" applyFont="1" applyBorder="1"/>
    <xf numFmtId="0" fontId="4" fillId="0" borderId="2" xfId="1" applyFont="1" applyBorder="1"/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wrapText="1"/>
    </xf>
    <xf numFmtId="0" fontId="3" fillId="0" borderId="2" xfId="1" applyFont="1" applyBorder="1" applyAlignment="1">
      <alignment wrapText="1"/>
    </xf>
    <xf numFmtId="164" fontId="3" fillId="0" borderId="2" xfId="1" applyNumberFormat="1" applyFont="1" applyBorder="1" applyAlignment="1">
      <alignment horizontal="center"/>
    </xf>
    <xf numFmtId="0" fontId="2" fillId="2" borderId="2" xfId="1" applyFont="1" applyFill="1" applyBorder="1"/>
    <xf numFmtId="0" fontId="6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/>
    <xf numFmtId="0" fontId="4" fillId="2" borderId="2" xfId="1" applyFont="1" applyFill="1" applyBorder="1"/>
    <xf numFmtId="0" fontId="6" fillId="2" borderId="2" xfId="1" applyFont="1" applyFill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/>
    </xf>
    <xf numFmtId="164" fontId="3" fillId="0" borderId="2" xfId="1" applyNumberFormat="1" applyFont="1" applyFill="1" applyBorder="1" applyAlignment="1">
      <alignment horizontal="center"/>
    </xf>
    <xf numFmtId="164" fontId="3" fillId="0" borderId="2" xfId="1" applyNumberFormat="1" applyFont="1" applyFill="1" applyBorder="1"/>
    <xf numFmtId="164" fontId="2" fillId="0" borderId="2" xfId="1" applyNumberFormat="1" applyFont="1" applyBorder="1" applyAlignment="1">
      <alignment horizontal="center"/>
    </xf>
    <xf numFmtId="164" fontId="2" fillId="3" borderId="2" xfId="1" applyNumberFormat="1" applyFont="1" applyFill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164" fontId="3" fillId="0" borderId="0" xfId="0" applyNumberFormat="1" applyFont="1"/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/>
    </xf>
    <xf numFmtId="0" fontId="4" fillId="0" borderId="2" xfId="0" applyFont="1" applyBorder="1"/>
    <xf numFmtId="164" fontId="3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6" fillId="0" borderId="2" xfId="0" applyFont="1" applyBorder="1"/>
    <xf numFmtId="0" fontId="3" fillId="2" borderId="2" xfId="0" applyFont="1" applyFill="1" applyBorder="1"/>
    <xf numFmtId="0" fontId="6" fillId="2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/>
    </xf>
    <xf numFmtId="0" fontId="4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/>
    <xf numFmtId="0" fontId="3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2" xfId="0" applyFont="1" applyBorder="1" applyAlignment="1">
      <alignment wrapText="1"/>
    </xf>
    <xf numFmtId="0" fontId="3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6"/>
  <sheetViews>
    <sheetView workbookViewId="0">
      <selection activeCell="G9" sqref="G9"/>
    </sheetView>
  </sheetViews>
  <sheetFormatPr defaultRowHeight="15"/>
  <cols>
    <col min="1" max="1" width="59" customWidth="1"/>
    <col min="2" max="2" width="17.7109375" customWidth="1"/>
    <col min="3" max="3" width="15.7109375" customWidth="1"/>
    <col min="4" max="4" width="16.5703125" customWidth="1"/>
    <col min="5" max="5" width="13.140625" customWidth="1"/>
  </cols>
  <sheetData>
    <row r="2" spans="1:5" ht="20.25">
      <c r="A2" s="23" t="s">
        <v>0</v>
      </c>
      <c r="B2" s="24" t="s">
        <v>1</v>
      </c>
      <c r="C2" s="25" t="s">
        <v>2</v>
      </c>
      <c r="D2" s="25"/>
      <c r="E2" s="25"/>
    </row>
    <row r="3" spans="1:5" ht="81">
      <c r="A3" s="23"/>
      <c r="B3" s="24"/>
      <c r="C3" s="16" t="s">
        <v>3</v>
      </c>
      <c r="D3" s="16" t="s">
        <v>4</v>
      </c>
      <c r="E3" s="17" t="s">
        <v>5</v>
      </c>
    </row>
    <row r="4" spans="1:5" ht="20.25">
      <c r="A4" s="1" t="s">
        <v>6</v>
      </c>
      <c r="B4" s="2" t="s">
        <v>7</v>
      </c>
      <c r="C4" s="18">
        <v>48</v>
      </c>
      <c r="D4" s="18">
        <v>48</v>
      </c>
      <c r="E4" s="18"/>
    </row>
    <row r="5" spans="1:5" ht="25.5">
      <c r="A5" s="6" t="s">
        <v>8</v>
      </c>
      <c r="B5" s="2" t="s">
        <v>9</v>
      </c>
      <c r="C5" s="10">
        <v>989.72916666666663</v>
      </c>
      <c r="D5" s="18">
        <v>989.72916666666663</v>
      </c>
      <c r="E5" s="18"/>
    </row>
    <row r="6" spans="1:5" ht="25.5">
      <c r="A6" s="1" t="s">
        <v>10</v>
      </c>
      <c r="B6" s="2" t="s">
        <v>9</v>
      </c>
      <c r="C6" s="22">
        <v>47615</v>
      </c>
      <c r="D6" s="22">
        <v>11903.75</v>
      </c>
      <c r="E6" s="22"/>
    </row>
    <row r="7" spans="1:5" ht="20.25">
      <c r="A7" s="4" t="s">
        <v>11</v>
      </c>
      <c r="B7" s="5"/>
      <c r="C7" s="10">
        <v>0</v>
      </c>
      <c r="D7" s="10">
        <v>0</v>
      </c>
      <c r="E7" s="10"/>
    </row>
    <row r="8" spans="1:5" ht="25.5">
      <c r="A8" s="11" t="s">
        <v>12</v>
      </c>
      <c r="B8" s="12" t="s">
        <v>9</v>
      </c>
      <c r="C8" s="22">
        <v>37190</v>
      </c>
      <c r="D8" s="22">
        <v>9297.5</v>
      </c>
      <c r="E8" s="22"/>
    </row>
    <row r="9" spans="1:5" ht="20.25">
      <c r="A9" s="4" t="s">
        <v>13</v>
      </c>
      <c r="B9" s="5"/>
      <c r="C9" s="10"/>
      <c r="D9" s="18">
        <v>0</v>
      </c>
      <c r="E9" s="18"/>
    </row>
    <row r="10" spans="1:5" ht="25.5">
      <c r="A10" s="13" t="s">
        <v>14</v>
      </c>
      <c r="B10" s="12" t="s">
        <v>9</v>
      </c>
      <c r="C10" s="19">
        <v>2289</v>
      </c>
      <c r="D10" s="10">
        <v>572.25</v>
      </c>
      <c r="E10" s="18"/>
    </row>
    <row r="11" spans="1:5" ht="20.25">
      <c r="A11" s="14" t="s">
        <v>15</v>
      </c>
      <c r="B11" s="15" t="s">
        <v>16</v>
      </c>
      <c r="C11" s="20">
        <v>2</v>
      </c>
      <c r="D11" s="18">
        <v>2</v>
      </c>
      <c r="E11" s="18"/>
    </row>
    <row r="12" spans="1:5" ht="20.25">
      <c r="A12" s="14" t="s">
        <v>17</v>
      </c>
      <c r="B12" s="12" t="s">
        <v>18</v>
      </c>
      <c r="C12" s="19">
        <v>95575</v>
      </c>
      <c r="D12" s="18">
        <v>95575</v>
      </c>
      <c r="E12" s="18"/>
    </row>
    <row r="13" spans="1:5" ht="25.5">
      <c r="A13" s="13" t="s">
        <v>19</v>
      </c>
      <c r="B13" s="12" t="s">
        <v>9</v>
      </c>
      <c r="C13" s="19">
        <v>22335</v>
      </c>
      <c r="D13" s="10">
        <v>5583.75</v>
      </c>
      <c r="E13" s="18"/>
    </row>
    <row r="14" spans="1:5" ht="20.25">
      <c r="A14" s="14" t="s">
        <v>15</v>
      </c>
      <c r="B14" s="15" t="s">
        <v>16</v>
      </c>
      <c r="C14" s="20">
        <v>18.72</v>
      </c>
      <c r="D14" s="18">
        <v>18.72</v>
      </c>
      <c r="E14" s="18"/>
    </row>
    <row r="15" spans="1:5" ht="20.25">
      <c r="A15" s="14" t="s">
        <v>17</v>
      </c>
      <c r="B15" s="12" t="s">
        <v>18</v>
      </c>
      <c r="C15" s="19">
        <v>99425.74786324786</v>
      </c>
      <c r="D15" s="18">
        <v>99425.74786324786</v>
      </c>
      <c r="E15" s="18"/>
    </row>
    <row r="16" spans="1:5" ht="360.75">
      <c r="A16" s="9" t="s">
        <v>20</v>
      </c>
      <c r="B16" s="2" t="s">
        <v>9</v>
      </c>
      <c r="C16" s="19">
        <v>4011</v>
      </c>
      <c r="D16" s="10">
        <v>1002.75</v>
      </c>
      <c r="E16" s="18"/>
    </row>
    <row r="17" spans="1:5" ht="20.25">
      <c r="A17" s="6" t="s">
        <v>15</v>
      </c>
      <c r="B17" s="7" t="s">
        <v>16</v>
      </c>
      <c r="C17" s="20">
        <v>5</v>
      </c>
      <c r="D17" s="18">
        <v>5</v>
      </c>
      <c r="E17" s="18"/>
    </row>
    <row r="18" spans="1:5" ht="20.25">
      <c r="A18" s="6" t="s">
        <v>17</v>
      </c>
      <c r="B18" s="2" t="s">
        <v>18</v>
      </c>
      <c r="C18" s="19">
        <v>66850.000000000015</v>
      </c>
      <c r="D18" s="18">
        <v>66850.000000000015</v>
      </c>
      <c r="E18" s="18"/>
    </row>
    <row r="19" spans="1:5" ht="25.5">
      <c r="A19" s="3" t="s">
        <v>21</v>
      </c>
      <c r="B19" s="2" t="s">
        <v>9</v>
      </c>
      <c r="C19" s="19">
        <v>8555</v>
      </c>
      <c r="D19" s="10">
        <v>2138.75</v>
      </c>
      <c r="E19" s="18"/>
    </row>
    <row r="20" spans="1:5" ht="20.25">
      <c r="A20" s="6" t="s">
        <v>15</v>
      </c>
      <c r="B20" s="7" t="s">
        <v>16</v>
      </c>
      <c r="C20" s="20">
        <v>16</v>
      </c>
      <c r="D20" s="18">
        <v>16</v>
      </c>
      <c r="E20" s="18"/>
    </row>
    <row r="21" spans="1:5" ht="20.25">
      <c r="A21" s="6" t="s">
        <v>17</v>
      </c>
      <c r="B21" s="2" t="s">
        <v>18</v>
      </c>
      <c r="C21" s="19">
        <v>44557.291666666664</v>
      </c>
      <c r="D21" s="18">
        <v>44557.291666666664</v>
      </c>
      <c r="E21" s="18"/>
    </row>
    <row r="22" spans="1:5" ht="25.5">
      <c r="A22" s="1" t="s">
        <v>22</v>
      </c>
      <c r="B22" s="2" t="s">
        <v>9</v>
      </c>
      <c r="C22" s="21">
        <v>3528</v>
      </c>
      <c r="D22" s="21">
        <v>882</v>
      </c>
      <c r="E22" s="18"/>
    </row>
    <row r="23" spans="1:5" ht="295.5">
      <c r="A23" s="8" t="s">
        <v>23</v>
      </c>
      <c r="B23" s="2" t="s">
        <v>9</v>
      </c>
      <c r="C23" s="21">
        <v>5471</v>
      </c>
      <c r="D23" s="21">
        <v>1367.75</v>
      </c>
      <c r="E23" s="18"/>
    </row>
    <row r="24" spans="1:5" ht="222.75">
      <c r="A24" s="8" t="s">
        <v>24</v>
      </c>
      <c r="B24" s="2" t="s">
        <v>9</v>
      </c>
      <c r="C24" s="21">
        <v>0</v>
      </c>
      <c r="D24" s="21">
        <v>0</v>
      </c>
      <c r="E24" s="18"/>
    </row>
    <row r="25" spans="1:5" ht="264">
      <c r="A25" s="8" t="s">
        <v>25</v>
      </c>
      <c r="B25" s="2" t="s">
        <v>9</v>
      </c>
      <c r="C25" s="21">
        <v>108</v>
      </c>
      <c r="D25" s="21">
        <v>27</v>
      </c>
      <c r="E25" s="18"/>
    </row>
    <row r="26" spans="1:5" ht="259.5">
      <c r="A26" s="8" t="s">
        <v>26</v>
      </c>
      <c r="B26" s="2" t="s">
        <v>9</v>
      </c>
      <c r="C26" s="21">
        <v>1318</v>
      </c>
      <c r="D26" s="21">
        <v>329.5</v>
      </c>
      <c r="E26" s="18"/>
    </row>
  </sheetData>
  <mergeCells count="3">
    <mergeCell ref="A2:A3"/>
    <mergeCell ref="B2:B3"/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F36"/>
  <sheetViews>
    <sheetView tabSelected="1" topLeftCell="A10" workbookViewId="0">
      <selection activeCell="L32" sqref="L32"/>
    </sheetView>
  </sheetViews>
  <sheetFormatPr defaultRowHeight="15"/>
  <cols>
    <col min="1" max="1" width="7" customWidth="1"/>
    <col min="2" max="2" width="59" customWidth="1"/>
    <col min="3" max="3" width="14.7109375" customWidth="1"/>
    <col min="4" max="4" width="19.85546875" customWidth="1"/>
    <col min="5" max="5" width="21.7109375" customWidth="1"/>
  </cols>
  <sheetData>
    <row r="3" spans="2:6" ht="20.25">
      <c r="B3" s="26" t="s">
        <v>27</v>
      </c>
      <c r="C3" s="26"/>
      <c r="D3" s="26"/>
      <c r="E3" s="26"/>
      <c r="F3" s="26"/>
    </row>
    <row r="4" spans="2:6" ht="20.25">
      <c r="B4" s="26" t="s">
        <v>28</v>
      </c>
      <c r="C4" s="26"/>
      <c r="D4" s="26"/>
      <c r="E4" s="26"/>
      <c r="F4" s="26"/>
    </row>
    <row r="5" spans="2:6" ht="20.25">
      <c r="B5" s="27"/>
      <c r="C5" s="28"/>
      <c r="D5" s="29"/>
      <c r="E5" s="29"/>
      <c r="F5" s="29"/>
    </row>
    <row r="6" spans="2:6" ht="20.25">
      <c r="B6" s="30" t="s">
        <v>29</v>
      </c>
      <c r="C6" s="30"/>
      <c r="D6" s="30"/>
      <c r="E6" s="30"/>
      <c r="F6" s="30"/>
    </row>
    <row r="7" spans="2:6">
      <c r="B7" s="31" t="s">
        <v>30</v>
      </c>
      <c r="C7" s="31"/>
      <c r="D7" s="31"/>
      <c r="E7" s="31"/>
      <c r="F7" s="31"/>
    </row>
    <row r="8" spans="2:6" ht="20.25">
      <c r="B8" s="32"/>
      <c r="C8" s="28"/>
      <c r="D8" s="29"/>
      <c r="E8" s="29"/>
      <c r="F8" s="29"/>
    </row>
    <row r="9" spans="2:6" ht="20.25">
      <c r="B9" s="33" t="s">
        <v>31</v>
      </c>
      <c r="C9" s="28"/>
      <c r="D9" s="29"/>
      <c r="E9" s="29"/>
      <c r="F9" s="29"/>
    </row>
    <row r="10" spans="2:6" ht="20.25">
      <c r="B10" s="27"/>
      <c r="C10" s="28"/>
      <c r="D10" s="29"/>
      <c r="E10" s="29"/>
      <c r="F10" s="29"/>
    </row>
    <row r="11" spans="2:6" ht="20.25">
      <c r="B11" s="34" t="s">
        <v>0</v>
      </c>
      <c r="C11" s="35" t="s">
        <v>1</v>
      </c>
      <c r="D11" s="36" t="s">
        <v>32</v>
      </c>
      <c r="E11" s="36"/>
      <c r="F11" s="36"/>
    </row>
    <row r="12" spans="2:6" ht="81">
      <c r="B12" s="34"/>
      <c r="C12" s="35"/>
      <c r="D12" s="37" t="s">
        <v>3</v>
      </c>
      <c r="E12" s="37" t="s">
        <v>4</v>
      </c>
      <c r="F12" s="38" t="s">
        <v>5</v>
      </c>
    </row>
    <row r="13" spans="2:6" ht="20.25">
      <c r="B13" s="39" t="s">
        <v>6</v>
      </c>
      <c r="C13" s="40" t="s">
        <v>7</v>
      </c>
      <c r="D13" s="41">
        <v>48</v>
      </c>
      <c r="E13" s="41">
        <f>D13</f>
        <v>48</v>
      </c>
      <c r="F13" s="41">
        <f>E13</f>
        <v>48</v>
      </c>
    </row>
    <row r="14" spans="2:6" ht="25.5">
      <c r="B14" s="42" t="s">
        <v>8</v>
      </c>
      <c r="C14" s="40" t="s">
        <v>9</v>
      </c>
      <c r="D14" s="43">
        <f>(D15-D34)/D13</f>
        <v>1049.3541666666667</v>
      </c>
      <c r="E14" s="41">
        <f t="shared" ref="E14:F35" si="0">D14</f>
        <v>1049.3541666666667</v>
      </c>
      <c r="F14" s="41">
        <f t="shared" si="0"/>
        <v>1049.3541666666667</v>
      </c>
    </row>
    <row r="15" spans="2:6" ht="25.5">
      <c r="B15" s="39" t="s">
        <v>10</v>
      </c>
      <c r="C15" s="40" t="s">
        <v>9</v>
      </c>
      <c r="D15" s="43">
        <f>D17+D31+D32+D35</f>
        <v>50369</v>
      </c>
      <c r="E15" s="41">
        <f t="shared" si="0"/>
        <v>50369</v>
      </c>
      <c r="F15" s="41">
        <f t="shared" si="0"/>
        <v>50369</v>
      </c>
    </row>
    <row r="16" spans="2:6" ht="20.25">
      <c r="B16" s="44" t="s">
        <v>11</v>
      </c>
      <c r="C16" s="45"/>
      <c r="D16" s="43"/>
      <c r="E16" s="41">
        <f t="shared" si="0"/>
        <v>0</v>
      </c>
      <c r="F16" s="41">
        <f t="shared" si="0"/>
        <v>0</v>
      </c>
    </row>
    <row r="17" spans="2:6" ht="25.5">
      <c r="B17" s="39" t="s">
        <v>12</v>
      </c>
      <c r="C17" s="40" t="s">
        <v>9</v>
      </c>
      <c r="D17" s="43">
        <f>D19+D22+D25+D28</f>
        <v>36668</v>
      </c>
      <c r="E17" s="41">
        <f t="shared" si="0"/>
        <v>36668</v>
      </c>
      <c r="F17" s="41">
        <f t="shared" si="0"/>
        <v>36668</v>
      </c>
    </row>
    <row r="18" spans="2:6" ht="20.25">
      <c r="B18" s="44" t="s">
        <v>13</v>
      </c>
      <c r="C18" s="45"/>
      <c r="D18" s="43"/>
      <c r="E18" s="41">
        <f t="shared" si="0"/>
        <v>0</v>
      </c>
      <c r="F18" s="41">
        <f t="shared" si="0"/>
        <v>0</v>
      </c>
    </row>
    <row r="19" spans="2:6" ht="25.5">
      <c r="B19" s="46" t="s">
        <v>14</v>
      </c>
      <c r="C19" s="47" t="s">
        <v>9</v>
      </c>
      <c r="D19" s="48">
        <v>2789</v>
      </c>
      <c r="E19" s="41">
        <f t="shared" si="0"/>
        <v>2789</v>
      </c>
      <c r="F19" s="41">
        <f t="shared" si="0"/>
        <v>2789</v>
      </c>
    </row>
    <row r="20" spans="2:6" ht="20.25">
      <c r="B20" s="49" t="s">
        <v>15</v>
      </c>
      <c r="C20" s="50" t="s">
        <v>16</v>
      </c>
      <c r="D20" s="51">
        <v>3</v>
      </c>
      <c r="E20" s="41">
        <f t="shared" si="0"/>
        <v>3</v>
      </c>
      <c r="F20" s="41">
        <f t="shared" si="0"/>
        <v>3</v>
      </c>
    </row>
    <row r="21" spans="2:6" ht="20.25">
      <c r="B21" s="49" t="s">
        <v>17</v>
      </c>
      <c r="C21" s="47" t="s">
        <v>18</v>
      </c>
      <c r="D21" s="48">
        <f>D19/D20/12*1000+200</f>
        <v>77672.222222222219</v>
      </c>
      <c r="E21" s="41">
        <f t="shared" si="0"/>
        <v>77672.222222222219</v>
      </c>
      <c r="F21" s="41">
        <f t="shared" si="0"/>
        <v>77672.222222222219</v>
      </c>
    </row>
    <row r="22" spans="2:6" ht="25.5">
      <c r="B22" s="46" t="s">
        <v>19</v>
      </c>
      <c r="C22" s="47" t="s">
        <v>9</v>
      </c>
      <c r="D22" s="48">
        <v>22835</v>
      </c>
      <c r="E22" s="41">
        <f t="shared" si="0"/>
        <v>22835</v>
      </c>
      <c r="F22" s="41">
        <f t="shared" si="0"/>
        <v>22835</v>
      </c>
    </row>
    <row r="23" spans="2:6" ht="20.25">
      <c r="B23" s="49" t="s">
        <v>15</v>
      </c>
      <c r="C23" s="50" t="s">
        <v>16</v>
      </c>
      <c r="D23" s="51">
        <v>18.72</v>
      </c>
      <c r="E23" s="41">
        <f t="shared" si="0"/>
        <v>18.72</v>
      </c>
      <c r="F23" s="41">
        <f t="shared" si="0"/>
        <v>18.72</v>
      </c>
    </row>
    <row r="24" spans="2:6" ht="20.25">
      <c r="B24" s="49" t="s">
        <v>17</v>
      </c>
      <c r="C24" s="47" t="s">
        <v>18</v>
      </c>
      <c r="D24" s="48">
        <f>D22/12/D23*1000</f>
        <v>101651.53133903135</v>
      </c>
      <c r="E24" s="41">
        <f t="shared" si="0"/>
        <v>101651.53133903135</v>
      </c>
      <c r="F24" s="41">
        <f t="shared" si="0"/>
        <v>101651.53133903135</v>
      </c>
    </row>
    <row r="25" spans="2:6" ht="360.75">
      <c r="B25" s="52" t="s">
        <v>20</v>
      </c>
      <c r="C25" s="40" t="s">
        <v>9</v>
      </c>
      <c r="D25" s="48">
        <v>2489</v>
      </c>
      <c r="E25" s="41">
        <f t="shared" si="0"/>
        <v>2489</v>
      </c>
      <c r="F25" s="41">
        <f t="shared" si="0"/>
        <v>2489</v>
      </c>
    </row>
    <row r="26" spans="2:6" ht="20.25">
      <c r="B26" s="42" t="s">
        <v>15</v>
      </c>
      <c r="C26" s="53" t="s">
        <v>16</v>
      </c>
      <c r="D26" s="51">
        <v>5</v>
      </c>
      <c r="E26" s="41">
        <f t="shared" si="0"/>
        <v>5</v>
      </c>
      <c r="F26" s="41">
        <f t="shared" si="0"/>
        <v>5</v>
      </c>
    </row>
    <row r="27" spans="2:6" ht="20.25">
      <c r="B27" s="42" t="s">
        <v>17</v>
      </c>
      <c r="C27" s="40" t="s">
        <v>18</v>
      </c>
      <c r="D27" s="48">
        <f>D25/D26/12*1000</f>
        <v>41483.333333333336</v>
      </c>
      <c r="E27" s="41">
        <f t="shared" si="0"/>
        <v>41483.333333333336</v>
      </c>
      <c r="F27" s="41">
        <f t="shared" si="0"/>
        <v>41483.333333333336</v>
      </c>
    </row>
    <row r="28" spans="2:6" ht="25.5">
      <c r="B28" s="54" t="s">
        <v>21</v>
      </c>
      <c r="C28" s="40" t="s">
        <v>9</v>
      </c>
      <c r="D28" s="48">
        <v>8555</v>
      </c>
      <c r="E28" s="41">
        <f t="shared" si="0"/>
        <v>8555</v>
      </c>
      <c r="F28" s="41">
        <f t="shared" si="0"/>
        <v>8555</v>
      </c>
    </row>
    <row r="29" spans="2:6" ht="20.25">
      <c r="B29" s="42" t="s">
        <v>15</v>
      </c>
      <c r="C29" s="53" t="s">
        <v>16</v>
      </c>
      <c r="D29" s="51">
        <v>16</v>
      </c>
      <c r="E29" s="41">
        <f t="shared" si="0"/>
        <v>16</v>
      </c>
      <c r="F29" s="41">
        <f t="shared" si="0"/>
        <v>16</v>
      </c>
    </row>
    <row r="30" spans="2:6" ht="20.25">
      <c r="B30" s="42" t="s">
        <v>17</v>
      </c>
      <c r="C30" s="40" t="s">
        <v>18</v>
      </c>
      <c r="D30" s="48">
        <f>D28/12/D29*1000</f>
        <v>44557.291666666664</v>
      </c>
      <c r="E30" s="41">
        <f t="shared" si="0"/>
        <v>44557.291666666664</v>
      </c>
      <c r="F30" s="41">
        <f t="shared" si="0"/>
        <v>44557.291666666664</v>
      </c>
    </row>
    <row r="31" spans="2:6" ht="25.5">
      <c r="B31" s="39" t="s">
        <v>22</v>
      </c>
      <c r="C31" s="40" t="s">
        <v>9</v>
      </c>
      <c r="D31" s="43">
        <v>4033.5</v>
      </c>
      <c r="E31" s="41">
        <f t="shared" si="0"/>
        <v>4033.5</v>
      </c>
      <c r="F31" s="41">
        <f t="shared" si="0"/>
        <v>4033.5</v>
      </c>
    </row>
    <row r="32" spans="2:6" ht="295.5">
      <c r="B32" s="55" t="s">
        <v>23</v>
      </c>
      <c r="C32" s="40" t="s">
        <v>9</v>
      </c>
      <c r="D32" s="43">
        <v>5471</v>
      </c>
      <c r="E32" s="41">
        <f t="shared" si="0"/>
        <v>5471</v>
      </c>
      <c r="F32" s="41">
        <f t="shared" si="0"/>
        <v>5471</v>
      </c>
    </row>
    <row r="33" spans="2:6" ht="222.75">
      <c r="B33" s="55" t="s">
        <v>24</v>
      </c>
      <c r="C33" s="40" t="s">
        <v>9</v>
      </c>
      <c r="D33" s="43">
        <v>0</v>
      </c>
      <c r="E33" s="41">
        <f t="shared" si="0"/>
        <v>0</v>
      </c>
      <c r="F33" s="41">
        <f t="shared" si="0"/>
        <v>0</v>
      </c>
    </row>
    <row r="34" spans="2:6" ht="264">
      <c r="B34" s="55" t="s">
        <v>25</v>
      </c>
      <c r="C34" s="40" t="s">
        <v>9</v>
      </c>
      <c r="D34" s="43">
        <v>0</v>
      </c>
      <c r="E34" s="41">
        <f t="shared" si="0"/>
        <v>0</v>
      </c>
      <c r="F34" s="41">
        <f t="shared" si="0"/>
        <v>0</v>
      </c>
    </row>
    <row r="35" spans="2:6" ht="259.5">
      <c r="B35" s="55" t="s">
        <v>26</v>
      </c>
      <c r="C35" s="40" t="s">
        <v>9</v>
      </c>
      <c r="D35" s="43">
        <v>4196.5</v>
      </c>
      <c r="E35" s="41">
        <f t="shared" si="0"/>
        <v>4196.5</v>
      </c>
      <c r="F35" s="41">
        <f t="shared" si="0"/>
        <v>4196.5</v>
      </c>
    </row>
    <row r="36" spans="2:6" ht="20.25">
      <c r="B36" s="56"/>
      <c r="C36" s="28"/>
      <c r="D36" s="29"/>
      <c r="E36" s="29"/>
      <c r="F36" s="29"/>
    </row>
  </sheetData>
  <mergeCells count="7">
    <mergeCell ref="B7:F7"/>
    <mergeCell ref="B11:B12"/>
    <mergeCell ref="C11:C12"/>
    <mergeCell ref="D11:F11"/>
    <mergeCell ref="B3:F3"/>
    <mergeCell ref="B4:F4"/>
    <mergeCell ref="B6: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2019-04-08T11:34:16Z</dcterms:created>
  <dcterms:modified xsi:type="dcterms:W3CDTF">2019-04-08T11:42:28Z</dcterms:modified>
</cp:coreProperties>
</file>